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L176" i="1" s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100" i="1"/>
  <c r="H100" i="1"/>
  <c r="G100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57" i="1" l="1"/>
  <c r="H157" i="1"/>
  <c r="H196" i="1" s="1"/>
  <c r="I157" i="1"/>
  <c r="J196" i="1"/>
  <c r="F196" i="1"/>
  <c r="L196" i="1"/>
  <c r="I196" i="1"/>
  <c r="G196" i="1"/>
</calcChain>
</file>

<file path=xl/sharedStrings.xml><?xml version="1.0" encoding="utf-8"?>
<sst xmlns="http://schemas.openxmlformats.org/spreadsheetml/2006/main" count="391" uniqueCount="147">
  <si>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</si>
  <si>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</si>
  <si>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</si>
  <si>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</si>
  <si>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</si>
  <si>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</si>
  <si>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</si>
  <si>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</si>
  <si>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</si>
  <si>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</si>
  <si>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</si>
  <si>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</si>
  <si>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</si>
  <si>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</si>
  <si>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</si>
  <si>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</si>
  <si>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</si>
  <si>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</si>
  <si>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</si>
  <si>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</si>
  <si>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</si>
  <si>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</si>
  <si>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</si>
  <si>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</si>
  <si>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</si>
  <si>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</si>
  <si>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</si>
  <si>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</si>
  <si>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</si>
  <si>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</si>
  <si>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</si>
  <si>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</si>
  <si>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</si>
  <si>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</si>
  <si>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</si>
  <si>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</si>
  <si>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</si>
  <si>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</si>
  <si>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</si>
  <si>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Директор </t>
  </si>
  <si>
    <t>Екимова Т.Д</t>
  </si>
  <si>
    <t>МБОУ СОШ №105</t>
  </si>
  <si>
    <t>каша "Дружба"</t>
  </si>
  <si>
    <t>чай с молоком и сахаром</t>
  </si>
  <si>
    <t>яблоко</t>
  </si>
  <si>
    <t>хлеб ржаной</t>
  </si>
  <si>
    <t>хлеб пшеничный йодированный</t>
  </si>
  <si>
    <t>кисломолоч</t>
  </si>
  <si>
    <t>сыр твердых  сыров в нарезке</t>
  </si>
  <si>
    <t>морковь в нарезке</t>
  </si>
  <si>
    <t>54-16к</t>
  </si>
  <si>
    <t>54-4гн</t>
  </si>
  <si>
    <t>54-32з</t>
  </si>
  <si>
    <t>пром.</t>
  </si>
  <si>
    <t>проф.</t>
  </si>
  <si>
    <t>51-1з</t>
  </si>
  <si>
    <t>20-00</t>
  </si>
  <si>
    <t>6-00</t>
  </si>
  <si>
    <t>8-00</t>
  </si>
  <si>
    <t>1-00</t>
  </si>
  <si>
    <t>2-00</t>
  </si>
  <si>
    <t>15-00</t>
  </si>
  <si>
    <t>картофельное пюре</t>
  </si>
  <si>
    <t>компот из смеси сухофруктов</t>
  </si>
  <si>
    <t>хлеб пшеничный</t>
  </si>
  <si>
    <t>печень тертая</t>
  </si>
  <si>
    <t>капуста тушеная</t>
  </si>
  <si>
    <t>салат "Витаминный"</t>
  </si>
  <si>
    <t>54-11г</t>
  </si>
  <si>
    <t>54-1хн</t>
  </si>
  <si>
    <t>54-19м</t>
  </si>
  <si>
    <t>54-8г</t>
  </si>
  <si>
    <t>№15</t>
  </si>
  <si>
    <t>35-00</t>
  </si>
  <si>
    <t>10-00</t>
  </si>
  <si>
    <t>79-00</t>
  </si>
  <si>
    <t>пудинг из творога с яблоками, повидло яблочное</t>
  </si>
  <si>
    <t>компот из свежих яблок</t>
  </si>
  <si>
    <t>помидор в нарезке</t>
  </si>
  <si>
    <t>54-4т, пром</t>
  </si>
  <si>
    <t>54-32хн</t>
  </si>
  <si>
    <t>54-3з</t>
  </si>
  <si>
    <t>50-00</t>
  </si>
  <si>
    <t>рис припущенный</t>
  </si>
  <si>
    <t>напиток апельсиновый</t>
  </si>
  <si>
    <t>соус сметанный</t>
  </si>
  <si>
    <t>котлета рыбная с морковью (минтай)</t>
  </si>
  <si>
    <t xml:space="preserve">винегред с растительным маслом </t>
  </si>
  <si>
    <t>54-7г</t>
  </si>
  <si>
    <t>54-33хн</t>
  </si>
  <si>
    <t>54-1 соус</t>
  </si>
  <si>
    <t>54-5.1р</t>
  </si>
  <si>
    <t>54-16з</t>
  </si>
  <si>
    <t>30-00</t>
  </si>
  <si>
    <t xml:space="preserve">чай с молоком и сахаром </t>
  </si>
  <si>
    <t>тефтели "Натуральные"</t>
  </si>
  <si>
    <t>салат из белокачанной капусты</t>
  </si>
  <si>
    <t xml:space="preserve">каша перловая рассыпчатая </t>
  </si>
  <si>
    <t>п/ф</t>
  </si>
  <si>
    <t>54-7з</t>
  </si>
  <si>
    <t>54-5г</t>
  </si>
  <si>
    <t>9-00</t>
  </si>
  <si>
    <t>Жаркое по домашнему</t>
  </si>
  <si>
    <t xml:space="preserve">Кофейный напиток с молоком </t>
  </si>
  <si>
    <t>Хлеб ржаной</t>
  </si>
  <si>
    <t xml:space="preserve">Хлеб пшеничный </t>
  </si>
  <si>
    <t xml:space="preserve">салат Пестрый </t>
  </si>
  <si>
    <t>закуски</t>
  </si>
  <si>
    <t>54-9м</t>
  </si>
  <si>
    <t>№21</t>
  </si>
  <si>
    <t>54-40</t>
  </si>
  <si>
    <t>77-40</t>
  </si>
  <si>
    <t>Вариники</t>
  </si>
  <si>
    <t>Напиток из шиповика</t>
  </si>
  <si>
    <t>Масор сливочное(порциями)</t>
  </si>
  <si>
    <t>Огурец в нарезке</t>
  </si>
  <si>
    <t>кисломоч.пр</t>
  </si>
  <si>
    <t>53-13з</t>
  </si>
  <si>
    <t>54-2з</t>
  </si>
  <si>
    <t>309.6</t>
  </si>
  <si>
    <t>12-00</t>
  </si>
  <si>
    <t>Рыба тушенная в томате с овощами (минтай)</t>
  </si>
  <si>
    <t>Компот их яблок с лимоном</t>
  </si>
  <si>
    <t xml:space="preserve">Салат из свежих помидоров и огурцов </t>
  </si>
  <si>
    <t>картофель отварной в молоке</t>
  </si>
  <si>
    <t>54-10г</t>
  </si>
  <si>
    <t>54-34хн</t>
  </si>
  <si>
    <t>54-5з</t>
  </si>
  <si>
    <t>28-00</t>
  </si>
  <si>
    <t>18-00</t>
  </si>
  <si>
    <t>74-00</t>
  </si>
  <si>
    <t>Макароны отварные</t>
  </si>
  <si>
    <t>Какао с молоком</t>
  </si>
  <si>
    <t>Биточек из курицы,соус</t>
  </si>
  <si>
    <t>54-1г</t>
  </si>
  <si>
    <t>54-21гн</t>
  </si>
  <si>
    <t>54-23м,54-2соус</t>
  </si>
  <si>
    <t>31-00</t>
  </si>
  <si>
    <t>Омлет с зеленым горошком</t>
  </si>
  <si>
    <t>Молоко 2.5%</t>
  </si>
  <si>
    <t>Банан</t>
  </si>
  <si>
    <t>икра из кабачков.Консервы</t>
  </si>
  <si>
    <t>Кислн.прод.</t>
  </si>
  <si>
    <t>40-00</t>
  </si>
  <si>
    <t>25-00</t>
  </si>
  <si>
    <t>54-2о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</si>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</sst>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0" fillId="4" borderId="10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8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2" fontId="0" fillId="4" borderId="24" xfId="0" applyNumberForma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2" fillId="0" borderId="0" xfId="0" applyFont="1" applyAlignment="1">
      <alignment vertical="top"/>
    </xf>
    <xf numFmtId="2" fontId="0" fillId="4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177" activePane="bottomRight" state="frozen"/>
      <selection activeCell="J3" sqref="J3"/>
      <selection pane="topRight"/>
      <selection pane="bottomLeft"/>
      <selection pane="bottomRight" activeCell="P182" sqref="P18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0" t="s">
        <v>41</v>
      </c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56" t="s">
        <v>42</v>
      </c>
      <c r="F6" s="62">
        <v>200</v>
      </c>
      <c r="G6" s="62">
        <v>5</v>
      </c>
      <c r="H6" s="62">
        <v>5.9</v>
      </c>
      <c r="I6" s="66">
        <v>24</v>
      </c>
      <c r="J6" s="62">
        <v>168.9</v>
      </c>
      <c r="K6" s="69" t="s">
        <v>50</v>
      </c>
      <c r="L6" s="74" t="s">
        <v>56</v>
      </c>
    </row>
    <row r="7" spans="1:12" ht="15" thickBot="1" x14ac:dyDescent="0.35">
      <c r="A7" s="22"/>
      <c r="B7" s="23"/>
      <c r="C7" s="24"/>
      <c r="D7" s="61" t="s">
        <v>30</v>
      </c>
      <c r="E7" s="57" t="s">
        <v>49</v>
      </c>
      <c r="F7" s="63">
        <v>60</v>
      </c>
      <c r="G7" s="63">
        <v>0.8</v>
      </c>
      <c r="H7" s="64">
        <v>0</v>
      </c>
      <c r="I7" s="63">
        <v>4.0999999999999996</v>
      </c>
      <c r="J7" s="63">
        <v>20.2</v>
      </c>
      <c r="K7" s="61" t="s">
        <v>52</v>
      </c>
      <c r="L7" s="72" t="s">
        <v>57</v>
      </c>
    </row>
    <row r="8" spans="1:12" ht="14.4" x14ac:dyDescent="0.3">
      <c r="A8" s="22"/>
      <c r="B8" s="23"/>
      <c r="C8" s="24"/>
      <c r="D8" s="29" t="s">
        <v>25</v>
      </c>
      <c r="E8" s="57" t="s">
        <v>43</v>
      </c>
      <c r="F8" s="62">
        <v>200</v>
      </c>
      <c r="G8" s="63">
        <v>1.6</v>
      </c>
      <c r="H8" s="63">
        <v>1.1000000000000001</v>
      </c>
      <c r="I8" s="67">
        <v>8.6</v>
      </c>
      <c r="J8" s="63">
        <v>50.9</v>
      </c>
      <c r="K8" s="61" t="s">
        <v>51</v>
      </c>
      <c r="L8" s="72" t="s">
        <v>58</v>
      </c>
    </row>
    <row r="9" spans="1:12" ht="14.4" x14ac:dyDescent="0.3">
      <c r="A9" s="22"/>
      <c r="B9" s="23"/>
      <c r="C9" s="24"/>
      <c r="D9" s="29" t="s">
        <v>26</v>
      </c>
      <c r="E9" s="57" t="s">
        <v>45</v>
      </c>
      <c r="F9" s="63">
        <v>20</v>
      </c>
      <c r="G9" s="63">
        <v>1.3</v>
      </c>
      <c r="H9" s="63">
        <v>0.2</v>
      </c>
      <c r="I9" s="67">
        <v>6.7</v>
      </c>
      <c r="J9" s="63">
        <v>34.200000000000003</v>
      </c>
      <c r="K9" s="61" t="s">
        <v>53</v>
      </c>
      <c r="L9" s="72" t="s">
        <v>59</v>
      </c>
    </row>
    <row r="10" spans="1:12" ht="14.4" x14ac:dyDescent="0.3">
      <c r="A10" s="22"/>
      <c r="B10" s="23"/>
      <c r="C10" s="24"/>
      <c r="D10" s="29" t="s">
        <v>27</v>
      </c>
      <c r="E10" s="59" t="s">
        <v>44</v>
      </c>
      <c r="F10" s="64">
        <v>100</v>
      </c>
      <c r="G10" s="65">
        <v>0</v>
      </c>
      <c r="H10" s="63">
        <v>0.2</v>
      </c>
      <c r="I10" s="68">
        <v>9.8000000000000007</v>
      </c>
      <c r="J10" s="64">
        <v>44.4</v>
      </c>
      <c r="K10" s="70" t="s">
        <v>54</v>
      </c>
      <c r="L10" s="73" t="s">
        <v>56</v>
      </c>
    </row>
    <row r="11" spans="1:12" ht="14.4" x14ac:dyDescent="0.3">
      <c r="A11" s="22"/>
      <c r="B11" s="23"/>
      <c r="C11" s="24"/>
      <c r="D11" s="58" t="s">
        <v>26</v>
      </c>
      <c r="E11" s="60" t="s">
        <v>46</v>
      </c>
      <c r="F11" s="63">
        <v>40</v>
      </c>
      <c r="G11" s="65">
        <v>3</v>
      </c>
      <c r="H11" s="63">
        <v>0.2</v>
      </c>
      <c r="I11" s="65">
        <v>20</v>
      </c>
      <c r="J11" s="63">
        <v>93.8</v>
      </c>
      <c r="K11" s="61" t="s">
        <v>53</v>
      </c>
      <c r="L11" s="72" t="s">
        <v>60</v>
      </c>
    </row>
    <row r="12" spans="1:12" ht="14.4" x14ac:dyDescent="0.3">
      <c r="A12" s="22"/>
      <c r="B12" s="23"/>
      <c r="C12" s="24"/>
      <c r="D12" s="58" t="s">
        <v>47</v>
      </c>
      <c r="E12" s="59" t="s">
        <v>48</v>
      </c>
      <c r="F12" s="64">
        <v>20</v>
      </c>
      <c r="G12" s="64">
        <v>4.5999999999999996</v>
      </c>
      <c r="H12" s="64">
        <v>5.9</v>
      </c>
      <c r="I12" s="68">
        <v>0</v>
      </c>
      <c r="J12" s="64">
        <v>71.7</v>
      </c>
      <c r="K12" s="70" t="s">
        <v>55</v>
      </c>
      <c r="L12" s="73" t="s">
        <v>61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640</v>
      </c>
      <c r="G13" s="35">
        <f t="shared" ref="G13:J13" si="0">SUM(G6:G12)</f>
        <v>16.3</v>
      </c>
      <c r="H13" s="35">
        <f t="shared" si="0"/>
        <v>13.5</v>
      </c>
      <c r="I13" s="35">
        <f t="shared" si="0"/>
        <v>73.2</v>
      </c>
      <c r="J13" s="35">
        <f t="shared" si="0"/>
        <v>484.09999999999997</v>
      </c>
      <c r="K13" s="36"/>
      <c r="L13" s="7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 t="shared" ref="G23:J23" si="1">SUM(G14:G22)</f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>SUM(L14:L22)</f>
        <v>0</v>
      </c>
    </row>
    <row r="24" spans="1:12" ht="15" thickBot="1" x14ac:dyDescent="0.3">
      <c r="A24" s="40">
        <f>A6</f>
        <v>1</v>
      </c>
      <c r="B24" s="41">
        <f>B6</f>
        <v>1</v>
      </c>
      <c r="C24" s="53" t="s">
        <v>37</v>
      </c>
      <c r="D24" s="54"/>
      <c r="E24" s="42"/>
      <c r="F24" s="43">
        <f>F13+F23</f>
        <v>640</v>
      </c>
      <c r="G24" s="43">
        <f t="shared" ref="G24:J24" si="2">G13+G23</f>
        <v>16.3</v>
      </c>
      <c r="H24" s="43">
        <f t="shared" si="2"/>
        <v>13.5</v>
      </c>
      <c r="I24" s="43">
        <f t="shared" si="2"/>
        <v>73.2</v>
      </c>
      <c r="J24" s="43">
        <f t="shared" si="2"/>
        <v>484.09999999999997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8" t="s">
        <v>23</v>
      </c>
      <c r="D25" s="19" t="s">
        <v>24</v>
      </c>
      <c r="E25" s="56" t="s">
        <v>62</v>
      </c>
      <c r="F25" s="62">
        <v>100</v>
      </c>
      <c r="G25" s="62">
        <v>2</v>
      </c>
      <c r="H25" s="62">
        <v>3.5</v>
      </c>
      <c r="I25" s="66">
        <v>13.2</v>
      </c>
      <c r="J25" s="62">
        <v>92.9</v>
      </c>
      <c r="K25" s="21" t="s">
        <v>68</v>
      </c>
      <c r="L25" s="71" t="s">
        <v>61</v>
      </c>
    </row>
    <row r="26" spans="1:12" ht="14.4" x14ac:dyDescent="0.3">
      <c r="A26" s="44"/>
      <c r="B26" s="23"/>
      <c r="C26" s="24"/>
      <c r="D26" s="58" t="s">
        <v>25</v>
      </c>
      <c r="E26" s="57" t="s">
        <v>63</v>
      </c>
      <c r="F26" s="63">
        <v>200</v>
      </c>
      <c r="G26" s="63">
        <v>0.5</v>
      </c>
      <c r="H26" s="63">
        <v>0</v>
      </c>
      <c r="I26" s="67">
        <v>19.8</v>
      </c>
      <c r="J26" s="63">
        <v>81</v>
      </c>
      <c r="K26" s="28" t="s">
        <v>69</v>
      </c>
      <c r="L26" s="72" t="s">
        <v>58</v>
      </c>
    </row>
    <row r="27" spans="1:12" ht="14.4" x14ac:dyDescent="0.3">
      <c r="A27" s="44"/>
      <c r="B27" s="23"/>
      <c r="C27" s="24"/>
      <c r="D27" s="76" t="s">
        <v>26</v>
      </c>
      <c r="E27" s="57" t="s">
        <v>45</v>
      </c>
      <c r="F27" s="63">
        <v>20</v>
      </c>
      <c r="G27" s="63">
        <v>1.3</v>
      </c>
      <c r="H27" s="63">
        <v>0.2</v>
      </c>
      <c r="I27" s="67">
        <v>6.7</v>
      </c>
      <c r="J27" s="63">
        <v>34.200000000000003</v>
      </c>
      <c r="K27" s="28" t="s">
        <v>53</v>
      </c>
      <c r="L27" s="72" t="s">
        <v>59</v>
      </c>
    </row>
    <row r="28" spans="1:12" ht="14.4" x14ac:dyDescent="0.3">
      <c r="A28" s="44"/>
      <c r="B28" s="23"/>
      <c r="C28" s="24"/>
      <c r="D28" s="29" t="s">
        <v>26</v>
      </c>
      <c r="E28" s="57" t="s">
        <v>64</v>
      </c>
      <c r="F28" s="63">
        <v>30</v>
      </c>
      <c r="G28" s="63">
        <v>2.2999999999999998</v>
      </c>
      <c r="H28" s="63">
        <v>0.2</v>
      </c>
      <c r="I28" s="67">
        <v>14.8</v>
      </c>
      <c r="J28" s="63">
        <v>70.3</v>
      </c>
      <c r="K28" s="28" t="s">
        <v>53</v>
      </c>
      <c r="L28" s="72" t="s">
        <v>60</v>
      </c>
    </row>
    <row r="29" spans="1:12" ht="14.4" x14ac:dyDescent="0.3">
      <c r="A29" s="44"/>
      <c r="B29" s="23"/>
      <c r="C29" s="24"/>
      <c r="D29" s="29"/>
      <c r="E29" s="59" t="s">
        <v>65</v>
      </c>
      <c r="F29" s="64">
        <v>90</v>
      </c>
      <c r="G29" s="64">
        <v>12.8</v>
      </c>
      <c r="H29" s="64">
        <v>20.3</v>
      </c>
      <c r="I29" s="68">
        <v>5.4</v>
      </c>
      <c r="J29" s="64">
        <v>255.8</v>
      </c>
      <c r="K29" s="28" t="s">
        <v>70</v>
      </c>
      <c r="L29" s="73" t="s">
        <v>73</v>
      </c>
    </row>
    <row r="30" spans="1:12" ht="14.4" x14ac:dyDescent="0.3">
      <c r="A30" s="44"/>
      <c r="B30" s="23"/>
      <c r="C30" s="24"/>
      <c r="D30" s="58" t="s">
        <v>24</v>
      </c>
      <c r="E30" s="59" t="s">
        <v>66</v>
      </c>
      <c r="F30" s="64">
        <v>50</v>
      </c>
      <c r="G30" s="64">
        <v>1.2</v>
      </c>
      <c r="H30" s="64">
        <v>1.5</v>
      </c>
      <c r="I30" s="68">
        <v>4.9000000000000004</v>
      </c>
      <c r="J30" s="64">
        <v>37.799999999999997</v>
      </c>
      <c r="K30" s="28" t="s">
        <v>71</v>
      </c>
      <c r="L30" s="73" t="s">
        <v>58</v>
      </c>
    </row>
    <row r="31" spans="1:12" ht="14.4" x14ac:dyDescent="0.3">
      <c r="A31" s="44"/>
      <c r="B31" s="23"/>
      <c r="C31" s="24"/>
      <c r="D31" s="58" t="s">
        <v>30</v>
      </c>
      <c r="E31" s="57" t="s">
        <v>67</v>
      </c>
      <c r="F31" s="63">
        <v>60</v>
      </c>
      <c r="G31" s="63">
        <v>1</v>
      </c>
      <c r="H31" s="63">
        <v>3.1</v>
      </c>
      <c r="I31" s="63">
        <v>7.3</v>
      </c>
      <c r="J31" s="63">
        <v>61</v>
      </c>
      <c r="K31" s="28" t="s">
        <v>72</v>
      </c>
      <c r="L31" s="72" t="s">
        <v>74</v>
      </c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21.099999999999998</v>
      </c>
      <c r="H32" s="35">
        <f>SUM(H25:H31)</f>
        <v>28.800000000000004</v>
      </c>
      <c r="I32" s="35">
        <f>SUM(I25:I31)</f>
        <v>72.099999999999994</v>
      </c>
      <c r="J32" s="35">
        <f t="shared" ref="J32:L32" si="3">SUM(J25:J31)</f>
        <v>633</v>
      </c>
      <c r="K32" s="36"/>
      <c r="L32" s="78" t="s">
        <v>75</v>
      </c>
    </row>
    <row r="33" spans="1:12" ht="15" thickBot="1" x14ac:dyDescent="0.3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7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 t="shared" ref="J42:L42" si="4">SUM(J33:J41)</f>
        <v>0</v>
      </c>
      <c r="K42" s="36"/>
      <c r="L42" s="35">
        <f t="shared" si="4"/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3" t="s">
        <v>37</v>
      </c>
      <c r="D43" s="54"/>
      <c r="E43" s="42"/>
      <c r="F43" s="43">
        <f>F32+F42</f>
        <v>550</v>
      </c>
      <c r="G43" s="43">
        <f>G32+G42</f>
        <v>21.099999999999998</v>
      </c>
      <c r="H43" s="43">
        <f>H32+H42</f>
        <v>28.800000000000004</v>
      </c>
      <c r="I43" s="43">
        <f>I32+I42</f>
        <v>72.099999999999994</v>
      </c>
      <c r="J43" s="43">
        <f t="shared" ref="J43:L43" si="5">J32+J42</f>
        <v>633</v>
      </c>
      <c r="K43" s="43"/>
      <c r="L43" s="43"/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56" t="s">
        <v>76</v>
      </c>
      <c r="F44" s="62">
        <v>200</v>
      </c>
      <c r="G44" s="62">
        <v>23.1</v>
      </c>
      <c r="H44" s="62">
        <v>10.8</v>
      </c>
      <c r="I44" s="66">
        <v>47.9</v>
      </c>
      <c r="J44" s="62">
        <v>381.2</v>
      </c>
      <c r="K44" s="69" t="s">
        <v>79</v>
      </c>
      <c r="L44" s="71" t="s">
        <v>82</v>
      </c>
    </row>
    <row r="45" spans="1:12" ht="14.4" x14ac:dyDescent="0.3">
      <c r="A45" s="22"/>
      <c r="B45" s="23"/>
      <c r="C45" s="24"/>
      <c r="D45" s="58" t="s">
        <v>25</v>
      </c>
      <c r="E45" s="57" t="s">
        <v>77</v>
      </c>
      <c r="F45" s="63">
        <v>200</v>
      </c>
      <c r="G45" s="63">
        <v>0.2</v>
      </c>
      <c r="H45" s="63">
        <v>0.1</v>
      </c>
      <c r="I45" s="67">
        <v>9.9</v>
      </c>
      <c r="J45" s="63">
        <v>41.6</v>
      </c>
      <c r="K45" s="61" t="s">
        <v>80</v>
      </c>
      <c r="L45" s="72" t="s">
        <v>74</v>
      </c>
    </row>
    <row r="46" spans="1:12" ht="14.4" x14ac:dyDescent="0.3">
      <c r="A46" s="22"/>
      <c r="B46" s="23"/>
      <c r="C46" s="24"/>
      <c r="D46" s="76" t="s">
        <v>26</v>
      </c>
      <c r="E46" s="57" t="s">
        <v>45</v>
      </c>
      <c r="F46" s="63">
        <v>20</v>
      </c>
      <c r="G46" s="63">
        <v>1.3</v>
      </c>
      <c r="H46" s="63">
        <v>0.2</v>
      </c>
      <c r="I46" s="67">
        <v>6.7</v>
      </c>
      <c r="J46" s="63">
        <v>34.200000000000003</v>
      </c>
      <c r="K46" s="61" t="s">
        <v>53</v>
      </c>
      <c r="L46" s="72" t="s">
        <v>59</v>
      </c>
    </row>
    <row r="47" spans="1:12" ht="14.4" x14ac:dyDescent="0.3">
      <c r="A47" s="22"/>
      <c r="B47" s="23"/>
      <c r="C47" s="24"/>
      <c r="D47" s="29" t="s">
        <v>26</v>
      </c>
      <c r="E47" s="57" t="s">
        <v>64</v>
      </c>
      <c r="F47" s="63">
        <v>30</v>
      </c>
      <c r="G47" s="63">
        <v>2.2999999999999998</v>
      </c>
      <c r="H47" s="63">
        <v>0.2</v>
      </c>
      <c r="I47" s="67">
        <v>14.8</v>
      </c>
      <c r="J47" s="63">
        <v>70.3</v>
      </c>
      <c r="K47" s="61" t="s">
        <v>53</v>
      </c>
      <c r="L47" s="72" t="s">
        <v>60</v>
      </c>
    </row>
    <row r="48" spans="1:12" ht="14.4" x14ac:dyDescent="0.3">
      <c r="A48" s="22"/>
      <c r="B48" s="23"/>
      <c r="C48" s="24"/>
      <c r="D48" s="76" t="s">
        <v>30</v>
      </c>
      <c r="E48" s="57" t="s">
        <v>78</v>
      </c>
      <c r="F48" s="64">
        <v>60</v>
      </c>
      <c r="G48" s="63">
        <v>0.7</v>
      </c>
      <c r="H48" s="63">
        <v>0.1</v>
      </c>
      <c r="I48" s="63">
        <v>2.2999999999999998</v>
      </c>
      <c r="J48" s="63">
        <v>12.8</v>
      </c>
      <c r="K48" s="61" t="s">
        <v>81</v>
      </c>
      <c r="L48" s="72" t="s">
        <v>61</v>
      </c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510</v>
      </c>
      <c r="G51" s="35">
        <f>SUM(G44:G50)</f>
        <v>27.6</v>
      </c>
      <c r="H51" s="35">
        <f>SUM(H44:H50)</f>
        <v>11.399999999999999</v>
      </c>
      <c r="I51" s="35">
        <f>SUM(I44:I50)</f>
        <v>81.599999999999994</v>
      </c>
      <c r="J51" s="35">
        <f t="shared" ref="J51:L51" si="6">SUM(J44:J50)</f>
        <v>540.09999999999991</v>
      </c>
      <c r="K51" s="36"/>
      <c r="L51" s="35">
        <f t="shared" si="6"/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 t="shared" ref="J61:L61" si="7">SUM(J52:J60)</f>
        <v>0</v>
      </c>
      <c r="K61" s="36"/>
      <c r="L61" s="35">
        <f t="shared" si="7"/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3" t="s">
        <v>37</v>
      </c>
      <c r="D62" s="54"/>
      <c r="E62" s="42"/>
      <c r="F62" s="43">
        <f>F51+F61</f>
        <v>510</v>
      </c>
      <c r="G62" s="43">
        <f>G51+G61</f>
        <v>27.6</v>
      </c>
      <c r="H62" s="43">
        <f>H51+H61</f>
        <v>11.399999999999999</v>
      </c>
      <c r="I62" s="43">
        <f>I51+I61</f>
        <v>81.599999999999994</v>
      </c>
      <c r="J62" s="43">
        <f t="shared" ref="J62:L62" si="8">J51+J61</f>
        <v>540.09999999999991</v>
      </c>
      <c r="K62" s="43"/>
      <c r="L62" s="43">
        <f t="shared" si="8"/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56" t="s">
        <v>83</v>
      </c>
      <c r="F63" s="62">
        <v>150</v>
      </c>
      <c r="G63" s="62">
        <v>3.5</v>
      </c>
      <c r="H63" s="62">
        <v>4.8</v>
      </c>
      <c r="I63" s="66">
        <v>35</v>
      </c>
      <c r="J63" s="62">
        <v>196.8</v>
      </c>
      <c r="K63" s="69" t="s">
        <v>88</v>
      </c>
      <c r="L63" s="71" t="s">
        <v>61</v>
      </c>
    </row>
    <row r="64" spans="1:12" ht="14.4" x14ac:dyDescent="0.3">
      <c r="A64" s="22"/>
      <c r="B64" s="23"/>
      <c r="C64" s="24"/>
      <c r="D64" s="58" t="s">
        <v>34</v>
      </c>
      <c r="E64" s="57" t="s">
        <v>84</v>
      </c>
      <c r="F64" s="63">
        <v>200</v>
      </c>
      <c r="G64" s="63">
        <v>0.2</v>
      </c>
      <c r="H64" s="63">
        <v>0</v>
      </c>
      <c r="I64" s="67">
        <v>8</v>
      </c>
      <c r="J64" s="63">
        <v>33</v>
      </c>
      <c r="K64" s="61" t="s">
        <v>89</v>
      </c>
      <c r="L64" s="72" t="s">
        <v>74</v>
      </c>
    </row>
    <row r="65" spans="1:12" ht="14.4" x14ac:dyDescent="0.3">
      <c r="A65" s="22"/>
      <c r="B65" s="23"/>
      <c r="C65" s="24"/>
      <c r="D65" s="76" t="s">
        <v>26</v>
      </c>
      <c r="E65" s="57" t="s">
        <v>45</v>
      </c>
      <c r="F65" s="63">
        <v>20</v>
      </c>
      <c r="G65" s="63">
        <v>1.3</v>
      </c>
      <c r="H65" s="63">
        <v>0.2</v>
      </c>
      <c r="I65" s="67">
        <v>6.7</v>
      </c>
      <c r="J65" s="63">
        <v>34.200000000000003</v>
      </c>
      <c r="K65" s="61" t="s">
        <v>53</v>
      </c>
      <c r="L65" s="72" t="s">
        <v>59</v>
      </c>
    </row>
    <row r="66" spans="1:12" ht="14.4" x14ac:dyDescent="0.3">
      <c r="A66" s="22"/>
      <c r="B66" s="23"/>
      <c r="C66" s="24"/>
      <c r="D66" s="29" t="s">
        <v>26</v>
      </c>
      <c r="E66" s="57" t="s">
        <v>64</v>
      </c>
      <c r="F66" s="63">
        <v>30</v>
      </c>
      <c r="G66" s="63">
        <v>2.2999999999999998</v>
      </c>
      <c r="H66" s="63">
        <v>0.2</v>
      </c>
      <c r="I66" s="67">
        <v>14.8</v>
      </c>
      <c r="J66" s="63">
        <v>70.3</v>
      </c>
      <c r="K66" s="61" t="s">
        <v>53</v>
      </c>
      <c r="L66" s="72" t="s">
        <v>60</v>
      </c>
    </row>
    <row r="67" spans="1:12" ht="14.4" x14ac:dyDescent="0.3">
      <c r="A67" s="22"/>
      <c r="B67" s="23"/>
      <c r="C67" s="24"/>
      <c r="D67" s="29"/>
      <c r="E67" s="59" t="s">
        <v>85</v>
      </c>
      <c r="F67" s="64">
        <v>30</v>
      </c>
      <c r="G67" s="64">
        <v>0.4</v>
      </c>
      <c r="H67" s="64">
        <v>2.5</v>
      </c>
      <c r="I67" s="68">
        <v>1</v>
      </c>
      <c r="J67" s="64">
        <v>27.9</v>
      </c>
      <c r="K67" s="70" t="s">
        <v>90</v>
      </c>
      <c r="L67" s="73" t="s">
        <v>60</v>
      </c>
    </row>
    <row r="68" spans="1:12" ht="14.4" x14ac:dyDescent="0.3">
      <c r="A68" s="22"/>
      <c r="B68" s="23"/>
      <c r="C68" s="24"/>
      <c r="D68" s="58" t="s">
        <v>24</v>
      </c>
      <c r="E68" s="59" t="s">
        <v>86</v>
      </c>
      <c r="F68" s="64">
        <v>90</v>
      </c>
      <c r="G68" s="64">
        <v>11.1</v>
      </c>
      <c r="H68" s="64">
        <v>3.8</v>
      </c>
      <c r="I68" s="68">
        <v>4.5</v>
      </c>
      <c r="J68" s="64">
        <v>96.7</v>
      </c>
      <c r="K68" s="70" t="s">
        <v>91</v>
      </c>
      <c r="L68" s="73" t="s">
        <v>93</v>
      </c>
    </row>
    <row r="69" spans="1:12" ht="14.4" x14ac:dyDescent="0.3">
      <c r="A69" s="22"/>
      <c r="B69" s="23"/>
      <c r="C69" s="24"/>
      <c r="D69" s="58" t="s">
        <v>30</v>
      </c>
      <c r="E69" s="57" t="s">
        <v>87</v>
      </c>
      <c r="F69" s="63">
        <v>60</v>
      </c>
      <c r="G69" s="63">
        <v>0.7</v>
      </c>
      <c r="H69" s="63">
        <v>5.4</v>
      </c>
      <c r="I69" s="63">
        <v>4</v>
      </c>
      <c r="J69" s="63">
        <v>67.099999999999994</v>
      </c>
      <c r="K69" s="61" t="s">
        <v>92</v>
      </c>
      <c r="L69" s="72" t="s">
        <v>74</v>
      </c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580</v>
      </c>
      <c r="G70" s="35">
        <f>SUM(G63:G69)</f>
        <v>19.5</v>
      </c>
      <c r="H70" s="35">
        <f>SUM(H63:H69)</f>
        <v>16.899999999999999</v>
      </c>
      <c r="I70" s="35">
        <f>SUM(I63:I69)</f>
        <v>74</v>
      </c>
      <c r="J70" s="35">
        <f t="shared" ref="J70:L70" si="9">SUM(J63:J69)</f>
        <v>526</v>
      </c>
      <c r="K70" s="36"/>
      <c r="L70" s="35">
        <f t="shared" si="9"/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 t="shared" ref="J80:L80" si="10">SUM(J71:J79)</f>
        <v>0</v>
      </c>
      <c r="K80" s="36"/>
      <c r="L80" s="35">
        <f t="shared" si="10"/>
        <v>0</v>
      </c>
    </row>
    <row r="81" spans="1:13" ht="15.75" customHeight="1" x14ac:dyDescent="0.25">
      <c r="A81" s="40">
        <f>A63</f>
        <v>1</v>
      </c>
      <c r="B81" s="41">
        <f>B63</f>
        <v>4</v>
      </c>
      <c r="C81" s="53" t="s">
        <v>37</v>
      </c>
      <c r="D81" s="54"/>
      <c r="E81" s="42"/>
      <c r="F81" s="43">
        <f>F70+F80</f>
        <v>580</v>
      </c>
      <c r="G81" s="43">
        <f>G70+G80</f>
        <v>19.5</v>
      </c>
      <c r="H81" s="43">
        <f>H70+H80</f>
        <v>16.899999999999999</v>
      </c>
      <c r="I81" s="43">
        <f>I70+I80</f>
        <v>74</v>
      </c>
      <c r="J81" s="43">
        <f t="shared" ref="J81:L81" si="11">J70+J80</f>
        <v>526</v>
      </c>
      <c r="K81" s="43"/>
      <c r="L81" s="43">
        <f t="shared" si="11"/>
        <v>0</v>
      </c>
    </row>
    <row r="82" spans="1:13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56" t="s">
        <v>66</v>
      </c>
      <c r="F82" s="62">
        <v>50</v>
      </c>
      <c r="G82" s="62">
        <v>1.2</v>
      </c>
      <c r="H82" s="62">
        <v>1.5</v>
      </c>
      <c r="I82" s="66">
        <v>4.9000000000000004</v>
      </c>
      <c r="J82" s="62">
        <v>37.799999999999997</v>
      </c>
      <c r="K82" s="69" t="s">
        <v>71</v>
      </c>
      <c r="L82" s="71" t="s">
        <v>101</v>
      </c>
    </row>
    <row r="83" spans="1:13" ht="14.4" x14ac:dyDescent="0.3">
      <c r="A83" s="22"/>
      <c r="B83" s="23"/>
      <c r="C83" s="24"/>
      <c r="D83" s="58" t="s">
        <v>25</v>
      </c>
      <c r="E83" s="57" t="s">
        <v>94</v>
      </c>
      <c r="F83" s="63">
        <v>200</v>
      </c>
      <c r="G83" s="63">
        <v>1.6</v>
      </c>
      <c r="H83" s="63">
        <v>1.1000000000000001</v>
      </c>
      <c r="I83" s="67">
        <v>8.6</v>
      </c>
      <c r="J83" s="63">
        <v>50.9</v>
      </c>
      <c r="K83" s="61" t="s">
        <v>51</v>
      </c>
      <c r="L83" s="72" t="s">
        <v>58</v>
      </c>
    </row>
    <row r="84" spans="1:13" ht="14.4" x14ac:dyDescent="0.3">
      <c r="A84" s="22"/>
      <c r="B84" s="23"/>
      <c r="C84" s="24"/>
      <c r="D84" s="76" t="s">
        <v>26</v>
      </c>
      <c r="E84" s="57" t="s">
        <v>45</v>
      </c>
      <c r="F84" s="63">
        <v>20</v>
      </c>
      <c r="G84" s="63">
        <v>1.3</v>
      </c>
      <c r="H84" s="63">
        <v>0.2</v>
      </c>
      <c r="I84" s="67">
        <v>6.7</v>
      </c>
      <c r="J84" s="63">
        <v>34.200000000000003</v>
      </c>
      <c r="K84" s="61" t="s">
        <v>53</v>
      </c>
      <c r="L84" s="72" t="s">
        <v>59</v>
      </c>
    </row>
    <row r="85" spans="1:13" ht="14.4" x14ac:dyDescent="0.3">
      <c r="A85" s="22"/>
      <c r="B85" s="23"/>
      <c r="C85" s="24"/>
      <c r="D85" s="29" t="s">
        <v>26</v>
      </c>
      <c r="E85" s="57" t="s">
        <v>64</v>
      </c>
      <c r="F85" s="63">
        <v>30</v>
      </c>
      <c r="G85" s="63">
        <v>2.2999999999999998</v>
      </c>
      <c r="H85" s="63">
        <v>0.2</v>
      </c>
      <c r="I85" s="67">
        <v>14.8</v>
      </c>
      <c r="J85" s="63">
        <v>70.3</v>
      </c>
      <c r="K85" s="61" t="s">
        <v>53</v>
      </c>
      <c r="L85" s="72" t="s">
        <v>60</v>
      </c>
    </row>
    <row r="86" spans="1:13" ht="14.4" x14ac:dyDescent="0.3">
      <c r="A86" s="22"/>
      <c r="B86" s="23"/>
      <c r="C86" s="24"/>
      <c r="D86" s="76" t="s">
        <v>24</v>
      </c>
      <c r="E86" s="57" t="s">
        <v>95</v>
      </c>
      <c r="F86" s="64">
        <v>90</v>
      </c>
      <c r="G86" s="63">
        <v>11.1</v>
      </c>
      <c r="H86" s="63">
        <v>9</v>
      </c>
      <c r="I86" s="63">
        <v>6.5</v>
      </c>
      <c r="J86" s="63">
        <v>151.1</v>
      </c>
      <c r="K86" s="61" t="s">
        <v>98</v>
      </c>
      <c r="L86" s="82">
        <v>30</v>
      </c>
    </row>
    <row r="87" spans="1:13" ht="14.4" x14ac:dyDescent="0.3">
      <c r="A87" s="22"/>
      <c r="B87" s="23"/>
      <c r="C87" s="24"/>
      <c r="D87" s="58" t="s">
        <v>30</v>
      </c>
      <c r="E87" s="57" t="s">
        <v>96</v>
      </c>
      <c r="F87" s="64">
        <v>60</v>
      </c>
      <c r="G87" s="63">
        <v>1.5</v>
      </c>
      <c r="H87" s="63">
        <v>6.1</v>
      </c>
      <c r="I87" s="63">
        <v>6.2</v>
      </c>
      <c r="J87" s="63">
        <v>85.8</v>
      </c>
      <c r="K87" s="61" t="s">
        <v>99</v>
      </c>
      <c r="L87" s="72" t="s">
        <v>74</v>
      </c>
    </row>
    <row r="88" spans="1:13" ht="14.4" x14ac:dyDescent="0.3">
      <c r="A88" s="22"/>
      <c r="B88" s="23"/>
      <c r="C88" s="24"/>
      <c r="D88" s="58" t="s">
        <v>24</v>
      </c>
      <c r="E88" s="57" t="s">
        <v>97</v>
      </c>
      <c r="F88" s="63">
        <v>100</v>
      </c>
      <c r="G88" s="63">
        <v>2.9</v>
      </c>
      <c r="H88" s="63">
        <v>3.5</v>
      </c>
      <c r="I88" s="63">
        <v>20.3</v>
      </c>
      <c r="J88" s="63">
        <v>124.7</v>
      </c>
      <c r="K88" s="61" t="s">
        <v>100</v>
      </c>
      <c r="L88" s="72" t="s">
        <v>101</v>
      </c>
      <c r="M88" s="81"/>
    </row>
    <row r="89" spans="1:13" ht="15" thickBot="1" x14ac:dyDescent="0.35">
      <c r="A89" s="30"/>
      <c r="B89" s="31"/>
      <c r="C89" s="32"/>
      <c r="D89" s="33" t="s">
        <v>28</v>
      </c>
      <c r="E89" s="34"/>
      <c r="F89" s="35">
        <f>SUM(F82:F88)</f>
        <v>550</v>
      </c>
      <c r="G89" s="79">
        <v>21.9</v>
      </c>
      <c r="H89" s="79">
        <v>21.6</v>
      </c>
      <c r="I89" s="80">
        <v>68</v>
      </c>
      <c r="J89" s="35">
        <f t="shared" ref="J89:L89" si="12">SUM(J82:J88)</f>
        <v>554.79999999999995</v>
      </c>
      <c r="K89" s="36"/>
      <c r="L89" s="35"/>
    </row>
    <row r="90" spans="1:13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3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3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3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3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3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3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 t="shared" ref="J99:L99" si="13">SUM(J90:J98)</f>
        <v>0</v>
      </c>
      <c r="K99" s="36"/>
      <c r="L99" s="35">
        <f t="shared" si="13"/>
        <v>0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53" t="s">
        <v>37</v>
      </c>
      <c r="D100" s="54"/>
      <c r="E100" s="42"/>
      <c r="F100" s="43">
        <f>F89+F99</f>
        <v>550</v>
      </c>
      <c r="G100" s="43">
        <f>G89+G99</f>
        <v>21.9</v>
      </c>
      <c r="H100" s="43">
        <f>H89+H99</f>
        <v>21.6</v>
      </c>
      <c r="I100" s="43">
        <f>I89+I99</f>
        <v>68</v>
      </c>
      <c r="J100" s="43">
        <f t="shared" ref="J100:L100" si="14">J89+J99</f>
        <v>554.79999999999995</v>
      </c>
      <c r="K100" s="43"/>
      <c r="L100" s="43">
        <f t="shared" si="14"/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56" t="s">
        <v>102</v>
      </c>
      <c r="F101" s="20"/>
      <c r="G101" s="62">
        <v>20.100000000000001</v>
      </c>
      <c r="H101" s="62">
        <v>18.8</v>
      </c>
      <c r="I101" s="66">
        <v>17.2</v>
      </c>
      <c r="J101" s="62">
        <v>317.89999999999998</v>
      </c>
      <c r="K101" s="69" t="s">
        <v>108</v>
      </c>
      <c r="L101" s="71" t="s">
        <v>110</v>
      </c>
    </row>
    <row r="102" spans="1:12" ht="14.4" x14ac:dyDescent="0.3">
      <c r="A102" s="22"/>
      <c r="B102" s="23"/>
      <c r="C102" s="24"/>
      <c r="D102" s="58" t="s">
        <v>25</v>
      </c>
      <c r="E102" s="57" t="s">
        <v>103</v>
      </c>
      <c r="F102" s="27"/>
      <c r="G102" s="63">
        <v>3.9</v>
      </c>
      <c r="H102" s="63">
        <v>2.9</v>
      </c>
      <c r="I102" s="67">
        <v>11.2</v>
      </c>
      <c r="J102" s="63">
        <v>86</v>
      </c>
      <c r="K102" s="61" t="s">
        <v>51</v>
      </c>
      <c r="L102" s="72" t="s">
        <v>74</v>
      </c>
    </row>
    <row r="103" spans="1:12" ht="14.4" x14ac:dyDescent="0.3">
      <c r="A103" s="22"/>
      <c r="B103" s="23"/>
      <c r="C103" s="24"/>
      <c r="D103" s="76" t="s">
        <v>26</v>
      </c>
      <c r="E103" s="57" t="s">
        <v>104</v>
      </c>
      <c r="F103" s="27"/>
      <c r="G103" s="63">
        <v>1.3</v>
      </c>
      <c r="H103" s="63">
        <v>0.2</v>
      </c>
      <c r="I103" s="67">
        <v>6.7</v>
      </c>
      <c r="J103" s="63">
        <v>34.200000000000003</v>
      </c>
      <c r="K103" s="61" t="s">
        <v>53</v>
      </c>
      <c r="L103" s="72" t="s">
        <v>59</v>
      </c>
    </row>
    <row r="104" spans="1:12" ht="14.4" x14ac:dyDescent="0.3">
      <c r="A104" s="22"/>
      <c r="B104" s="23"/>
      <c r="C104" s="24"/>
      <c r="D104" s="29" t="s">
        <v>26</v>
      </c>
      <c r="E104" s="57" t="s">
        <v>105</v>
      </c>
      <c r="F104" s="27"/>
      <c r="G104" s="63">
        <v>2.2999999999999998</v>
      </c>
      <c r="H104" s="63">
        <v>0.3</v>
      </c>
      <c r="I104" s="67">
        <v>14.8</v>
      </c>
      <c r="J104" s="63">
        <v>70.3</v>
      </c>
      <c r="K104" s="61" t="s">
        <v>53</v>
      </c>
      <c r="L104" s="72" t="s">
        <v>60</v>
      </c>
    </row>
    <row r="105" spans="1:12" ht="14.4" x14ac:dyDescent="0.3">
      <c r="A105" s="22"/>
      <c r="B105" s="23"/>
      <c r="C105" s="24"/>
      <c r="D105" s="76" t="s">
        <v>107</v>
      </c>
      <c r="E105" s="57" t="s">
        <v>106</v>
      </c>
      <c r="F105" s="27"/>
      <c r="G105" s="63">
        <v>0.7</v>
      </c>
      <c r="H105" s="63">
        <v>3.1</v>
      </c>
      <c r="I105" s="63">
        <v>7.1</v>
      </c>
      <c r="J105" s="63">
        <v>58.9</v>
      </c>
      <c r="K105" s="61" t="s">
        <v>109</v>
      </c>
      <c r="L105" s="72" t="s">
        <v>74</v>
      </c>
    </row>
    <row r="106" spans="1:12" ht="15" thickBot="1" x14ac:dyDescent="0.35">
      <c r="A106" s="22"/>
      <c r="B106" s="23"/>
      <c r="C106" s="24"/>
      <c r="D106" s="25"/>
      <c r="E106" s="26"/>
      <c r="F106" s="27"/>
      <c r="G106" s="79">
        <v>28.3</v>
      </c>
      <c r="H106" s="79">
        <v>25.2</v>
      </c>
      <c r="I106" s="80">
        <v>57</v>
      </c>
      <c r="J106" s="79">
        <v>567.29999999999995</v>
      </c>
      <c r="K106" s="28"/>
      <c r="L106" s="77" t="s">
        <v>111</v>
      </c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 t="shared" ref="G108:J108" si="15">SUM(G101:G107)</f>
        <v>56.6</v>
      </c>
      <c r="H108" s="35">
        <f t="shared" si="15"/>
        <v>50.5</v>
      </c>
      <c r="I108" s="35">
        <f t="shared" si="15"/>
        <v>114</v>
      </c>
      <c r="J108" s="35">
        <f t="shared" si="15"/>
        <v>1134.5999999999999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 t="shared" ref="G118:J118" si="16">SUM(G109:G117)</f>
        <v>0</v>
      </c>
      <c r="H118" s="35">
        <f t="shared" si="16"/>
        <v>0</v>
      </c>
      <c r="I118" s="35">
        <f t="shared" si="16"/>
        <v>0</v>
      </c>
      <c r="J118" s="35">
        <f t="shared" si="16"/>
        <v>0</v>
      </c>
      <c r="K118" s="36"/>
      <c r="L118" s="35">
        <f>SUM(L109:L117)</f>
        <v>0</v>
      </c>
    </row>
    <row r="119" spans="1:12" ht="14.4" x14ac:dyDescent="0.25">
      <c r="A119" s="40">
        <f>A101</f>
        <v>2</v>
      </c>
      <c r="B119" s="41">
        <f>B101</f>
        <v>1</v>
      </c>
      <c r="C119" s="53" t="s">
        <v>37</v>
      </c>
      <c r="D119" s="54"/>
      <c r="E119" s="42"/>
      <c r="F119" s="43">
        <f>F108+F118</f>
        <v>0</v>
      </c>
      <c r="G119" s="43">
        <f>G108+G118</f>
        <v>56.6</v>
      </c>
      <c r="H119" s="43">
        <f>H108+H118</f>
        <v>50.5</v>
      </c>
      <c r="I119" s="43">
        <f>I108+I118</f>
        <v>114</v>
      </c>
      <c r="J119" s="43">
        <f t="shared" ref="J119:L119" si="17">J108+J118</f>
        <v>1134.5999999999999</v>
      </c>
      <c r="K119" s="43"/>
      <c r="L119" s="43">
        <f t="shared" si="17"/>
        <v>0</v>
      </c>
    </row>
    <row r="120" spans="1:12" ht="14.4" x14ac:dyDescent="0.3">
      <c r="A120" s="44">
        <v>2</v>
      </c>
      <c r="B120" s="23">
        <v>2</v>
      </c>
      <c r="C120" s="18" t="s">
        <v>23</v>
      </c>
      <c r="D120" s="19" t="s">
        <v>24</v>
      </c>
      <c r="E120" s="56" t="s">
        <v>112</v>
      </c>
      <c r="F120" s="62">
        <v>200</v>
      </c>
      <c r="G120" s="62">
        <v>22.6</v>
      </c>
      <c r="H120" s="62">
        <v>11.3</v>
      </c>
      <c r="I120" s="66">
        <v>29.5</v>
      </c>
      <c r="J120" s="62" t="s">
        <v>119</v>
      </c>
      <c r="K120" s="69" t="s">
        <v>98</v>
      </c>
      <c r="L120" s="71" t="s">
        <v>73</v>
      </c>
    </row>
    <row r="121" spans="1:12" ht="14.4" x14ac:dyDescent="0.3">
      <c r="A121" s="44"/>
      <c r="B121" s="23"/>
      <c r="C121" s="24"/>
      <c r="D121" s="58" t="s">
        <v>25</v>
      </c>
      <c r="E121" s="57" t="s">
        <v>113</v>
      </c>
      <c r="F121" s="63">
        <v>200</v>
      </c>
      <c r="G121" s="63">
        <v>0.6</v>
      </c>
      <c r="H121" s="63">
        <v>0.2</v>
      </c>
      <c r="I121" s="67">
        <v>15.1</v>
      </c>
      <c r="J121" s="63">
        <v>65.400000000000006</v>
      </c>
      <c r="K121" s="61"/>
      <c r="L121" s="72" t="s">
        <v>58</v>
      </c>
    </row>
    <row r="122" spans="1:12" ht="14.4" x14ac:dyDescent="0.3">
      <c r="A122" s="44"/>
      <c r="B122" s="23"/>
      <c r="C122" s="24"/>
      <c r="D122" s="76" t="s">
        <v>26</v>
      </c>
      <c r="E122" s="57" t="s">
        <v>45</v>
      </c>
      <c r="F122" s="63">
        <v>20</v>
      </c>
      <c r="G122" s="63">
        <v>1.3</v>
      </c>
      <c r="H122" s="63">
        <v>0.2</v>
      </c>
      <c r="I122" s="67">
        <v>6.7</v>
      </c>
      <c r="J122" s="63">
        <v>34.200000000000003</v>
      </c>
      <c r="K122" s="61" t="s">
        <v>53</v>
      </c>
      <c r="L122" s="72" t="s">
        <v>59</v>
      </c>
    </row>
    <row r="123" spans="1:12" ht="14.4" x14ac:dyDescent="0.3">
      <c r="A123" s="44"/>
      <c r="B123" s="23"/>
      <c r="C123" s="24"/>
      <c r="D123" s="29" t="s">
        <v>26</v>
      </c>
      <c r="E123" s="57" t="s">
        <v>64</v>
      </c>
      <c r="F123" s="63">
        <v>30</v>
      </c>
      <c r="G123" s="63">
        <v>2.2999999999999998</v>
      </c>
      <c r="H123" s="63">
        <v>0.2</v>
      </c>
      <c r="I123" s="67">
        <v>14.8</v>
      </c>
      <c r="J123" s="63">
        <v>70.3</v>
      </c>
      <c r="K123" s="61" t="s">
        <v>53</v>
      </c>
      <c r="L123" s="72" t="s">
        <v>60</v>
      </c>
    </row>
    <row r="124" spans="1:12" ht="14.4" x14ac:dyDescent="0.3">
      <c r="A124" s="44"/>
      <c r="B124" s="23"/>
      <c r="C124" s="24"/>
      <c r="D124" s="76" t="s">
        <v>116</v>
      </c>
      <c r="E124" s="59" t="s">
        <v>114</v>
      </c>
      <c r="F124" s="64">
        <v>15</v>
      </c>
      <c r="G124" s="64">
        <v>0.1</v>
      </c>
      <c r="H124" s="64">
        <v>10.9</v>
      </c>
      <c r="I124" s="68">
        <v>29.5</v>
      </c>
      <c r="J124" s="64">
        <v>99.1</v>
      </c>
      <c r="K124" s="70" t="s">
        <v>117</v>
      </c>
      <c r="L124" s="73" t="s">
        <v>120</v>
      </c>
    </row>
    <row r="125" spans="1:12" ht="14.4" x14ac:dyDescent="0.3">
      <c r="A125" s="44"/>
      <c r="B125" s="23"/>
      <c r="C125" s="24"/>
      <c r="D125" s="25"/>
      <c r="E125" s="59"/>
      <c r="F125" s="64"/>
      <c r="G125" s="64"/>
      <c r="H125" s="64"/>
      <c r="I125" s="68"/>
      <c r="J125" s="64"/>
      <c r="K125" s="70"/>
      <c r="L125" s="73"/>
    </row>
    <row r="126" spans="1:12" ht="14.4" x14ac:dyDescent="0.3">
      <c r="A126" s="44"/>
      <c r="B126" s="23"/>
      <c r="C126" s="24"/>
      <c r="D126" s="58" t="s">
        <v>30</v>
      </c>
      <c r="E126" s="57" t="s">
        <v>115</v>
      </c>
      <c r="F126" s="63">
        <v>60</v>
      </c>
      <c r="G126" s="63">
        <v>0.5</v>
      </c>
      <c r="H126" s="63">
        <v>0.1</v>
      </c>
      <c r="I126" s="63">
        <v>1.5</v>
      </c>
      <c r="J126" s="63">
        <v>8.5</v>
      </c>
      <c r="K126" s="61" t="s">
        <v>118</v>
      </c>
      <c r="L126" s="72" t="s">
        <v>61</v>
      </c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525</v>
      </c>
      <c r="G127" s="35">
        <f t="shared" ref="G127:J127" si="18">SUM(G120:G126)</f>
        <v>27.400000000000006</v>
      </c>
      <c r="H127" s="35">
        <f t="shared" si="18"/>
        <v>22.9</v>
      </c>
      <c r="I127" s="35">
        <f t="shared" si="18"/>
        <v>97.100000000000009</v>
      </c>
      <c r="J127" s="35">
        <f t="shared" si="18"/>
        <v>277.5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 t="shared" ref="G137:J137" si="19">SUM(G128:G136)</f>
        <v>0</v>
      </c>
      <c r="H137" s="35">
        <f t="shared" si="19"/>
        <v>0</v>
      </c>
      <c r="I137" s="35">
        <f t="shared" si="19"/>
        <v>0</v>
      </c>
      <c r="J137" s="35">
        <f t="shared" si="19"/>
        <v>0</v>
      </c>
      <c r="K137" s="36"/>
      <c r="L137" s="35">
        <f>SUM(L128:L136)</f>
        <v>0</v>
      </c>
    </row>
    <row r="138" spans="1:12" ht="14.4" x14ac:dyDescent="0.25">
      <c r="A138" s="46">
        <f>A120</f>
        <v>2</v>
      </c>
      <c r="B138" s="46">
        <f>B120</f>
        <v>2</v>
      </c>
      <c r="C138" s="53" t="s">
        <v>37</v>
      </c>
      <c r="D138" s="54"/>
      <c r="E138" s="42"/>
      <c r="F138" s="43">
        <f>F127+F137</f>
        <v>525</v>
      </c>
      <c r="G138" s="43">
        <f>G127+G137</f>
        <v>27.400000000000006</v>
      </c>
      <c r="H138" s="43">
        <f>H127+H137</f>
        <v>22.9</v>
      </c>
      <c r="I138" s="43">
        <f>I127+I137</f>
        <v>97.100000000000009</v>
      </c>
      <c r="J138" s="43">
        <f t="shared" ref="J138:L138" si="20">J127+J137</f>
        <v>277.5</v>
      </c>
      <c r="K138" s="43"/>
      <c r="L138" s="43">
        <f t="shared" si="20"/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56" t="s">
        <v>121</v>
      </c>
      <c r="F139" s="62">
        <v>90</v>
      </c>
      <c r="G139" s="62">
        <v>12.5</v>
      </c>
      <c r="H139" s="62">
        <v>6.7</v>
      </c>
      <c r="I139" s="66">
        <v>5.7</v>
      </c>
      <c r="J139" s="62">
        <v>132.5</v>
      </c>
      <c r="K139" s="69" t="s">
        <v>125</v>
      </c>
      <c r="L139" s="71" t="s">
        <v>128</v>
      </c>
    </row>
    <row r="140" spans="1:12" ht="14.4" x14ac:dyDescent="0.3">
      <c r="A140" s="22"/>
      <c r="B140" s="23"/>
      <c r="C140" s="24"/>
      <c r="D140" s="58" t="s">
        <v>34</v>
      </c>
      <c r="E140" s="57" t="s">
        <v>122</v>
      </c>
      <c r="F140" s="63">
        <v>200</v>
      </c>
      <c r="G140" s="63">
        <v>0.2</v>
      </c>
      <c r="H140" s="63">
        <v>0.2</v>
      </c>
      <c r="I140" s="67">
        <v>11</v>
      </c>
      <c r="J140" s="63">
        <v>46.7</v>
      </c>
      <c r="K140" s="61" t="s">
        <v>126</v>
      </c>
      <c r="L140" s="72" t="s">
        <v>74</v>
      </c>
    </row>
    <row r="141" spans="1:12" ht="14.4" x14ac:dyDescent="0.3">
      <c r="A141" s="22"/>
      <c r="B141" s="23"/>
      <c r="C141" s="24"/>
      <c r="D141" s="76" t="s">
        <v>26</v>
      </c>
      <c r="E141" s="57" t="s">
        <v>45</v>
      </c>
      <c r="F141" s="63">
        <v>20</v>
      </c>
      <c r="G141" s="63">
        <v>1.3</v>
      </c>
      <c r="H141" s="63">
        <v>0.2</v>
      </c>
      <c r="I141" s="67">
        <v>6.7</v>
      </c>
      <c r="J141" s="63">
        <v>34.200000000000003</v>
      </c>
      <c r="K141" s="61" t="s">
        <v>53</v>
      </c>
      <c r="L141" s="72" t="s">
        <v>59</v>
      </c>
    </row>
    <row r="142" spans="1:12" ht="15.75" customHeight="1" x14ac:dyDescent="0.3">
      <c r="A142" s="22"/>
      <c r="B142" s="23"/>
      <c r="C142" s="24"/>
      <c r="D142" s="29" t="s">
        <v>26</v>
      </c>
      <c r="E142" s="57" t="s">
        <v>64</v>
      </c>
      <c r="F142" s="63">
        <v>30</v>
      </c>
      <c r="G142" s="63">
        <v>2.2999999999999998</v>
      </c>
      <c r="H142" s="63">
        <v>0.2</v>
      </c>
      <c r="I142" s="67">
        <v>14.8</v>
      </c>
      <c r="J142" s="63">
        <v>70.3</v>
      </c>
      <c r="K142" s="61" t="s">
        <v>53</v>
      </c>
      <c r="L142" s="72" t="s">
        <v>60</v>
      </c>
    </row>
    <row r="143" spans="1:12" ht="14.4" x14ac:dyDescent="0.3">
      <c r="A143" s="22"/>
      <c r="B143" s="23"/>
      <c r="C143" s="24"/>
      <c r="D143" s="76" t="s">
        <v>30</v>
      </c>
      <c r="E143" s="57" t="s">
        <v>123</v>
      </c>
      <c r="F143" s="64">
        <v>60</v>
      </c>
      <c r="G143" s="63">
        <v>0.6</v>
      </c>
      <c r="H143" s="63">
        <v>3.1</v>
      </c>
      <c r="I143" s="63">
        <v>1.8</v>
      </c>
      <c r="J143" s="63">
        <v>37.5</v>
      </c>
      <c r="K143" s="61" t="s">
        <v>127</v>
      </c>
      <c r="L143" s="72" t="s">
        <v>61</v>
      </c>
    </row>
    <row r="144" spans="1:12" ht="14.4" x14ac:dyDescent="0.3">
      <c r="A144" s="22"/>
      <c r="B144" s="23"/>
      <c r="C144" s="24"/>
      <c r="D144" s="58" t="s">
        <v>24</v>
      </c>
      <c r="E144" s="57" t="s">
        <v>124</v>
      </c>
      <c r="F144" s="64">
        <v>150</v>
      </c>
      <c r="G144" s="63">
        <v>4.5</v>
      </c>
      <c r="H144" s="63">
        <v>3.1</v>
      </c>
      <c r="I144" s="63">
        <v>26.5</v>
      </c>
      <c r="J144" s="63">
        <v>173.7</v>
      </c>
      <c r="K144" s="61" t="s">
        <v>125</v>
      </c>
      <c r="L144" s="72" t="s">
        <v>129</v>
      </c>
    </row>
    <row r="145" spans="1:12" ht="14.4" x14ac:dyDescent="0.3">
      <c r="A145" s="22"/>
      <c r="B145" s="23"/>
      <c r="C145" s="24"/>
      <c r="D145" s="25"/>
      <c r="E145" s="26"/>
      <c r="F145" s="27"/>
      <c r="G145" s="63">
        <v>21.4</v>
      </c>
      <c r="H145" s="63">
        <v>15.9</v>
      </c>
      <c r="I145" s="63">
        <v>66.5</v>
      </c>
      <c r="J145" s="63">
        <v>494.9</v>
      </c>
      <c r="K145" s="28"/>
      <c r="L145" s="72" t="s">
        <v>130</v>
      </c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550</v>
      </c>
      <c r="G146" s="35">
        <f t="shared" ref="G146:J146" si="21">SUM(G139:G145)</f>
        <v>42.8</v>
      </c>
      <c r="H146" s="35">
        <f t="shared" si="21"/>
        <v>29.4</v>
      </c>
      <c r="I146" s="35">
        <f t="shared" si="21"/>
        <v>133</v>
      </c>
      <c r="J146" s="35">
        <f t="shared" si="21"/>
        <v>989.8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thickBot="1" x14ac:dyDescent="0.3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62"/>
      <c r="H150" s="62"/>
      <c r="I150" s="66"/>
      <c r="J150" s="62"/>
      <c r="K150" s="69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63"/>
      <c r="H151" s="63"/>
      <c r="I151" s="67"/>
      <c r="J151" s="63"/>
      <c r="K151" s="61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63"/>
      <c r="H152" s="63"/>
      <c r="I152" s="67"/>
      <c r="J152" s="63"/>
      <c r="K152" s="61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63"/>
      <c r="H153" s="63"/>
      <c r="I153" s="67"/>
      <c r="J153" s="63"/>
      <c r="K153" s="61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64"/>
      <c r="H154" s="64"/>
      <c r="I154" s="68"/>
      <c r="J154" s="64"/>
      <c r="K154" s="70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64"/>
      <c r="H155" s="64"/>
      <c r="I155" s="68"/>
      <c r="J155" s="64"/>
      <c r="K155" s="70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 t="shared" ref="G156:J156" si="22">SUM(G147:G155)</f>
        <v>0</v>
      </c>
      <c r="H156" s="35">
        <f t="shared" si="22"/>
        <v>0</v>
      </c>
      <c r="I156" s="35">
        <f t="shared" si="22"/>
        <v>0</v>
      </c>
      <c r="J156" s="63"/>
      <c r="K156" s="36"/>
      <c r="L156" s="35">
        <f>SUM(L147:L155)</f>
        <v>0</v>
      </c>
    </row>
    <row r="157" spans="1:12" ht="15" thickBot="1" x14ac:dyDescent="0.3">
      <c r="A157" s="40">
        <f>A139</f>
        <v>2</v>
      </c>
      <c r="B157" s="41">
        <f>B139</f>
        <v>3</v>
      </c>
      <c r="C157" s="53" t="s">
        <v>37</v>
      </c>
      <c r="D157" s="54"/>
      <c r="E157" s="42"/>
      <c r="F157" s="43">
        <f>F146+F156</f>
        <v>550</v>
      </c>
      <c r="G157" s="43">
        <f>G146+G156</f>
        <v>42.8</v>
      </c>
      <c r="H157" s="43">
        <f>H146+H156</f>
        <v>29.4</v>
      </c>
      <c r="I157" s="43">
        <f>I146+I156</f>
        <v>133</v>
      </c>
      <c r="J157" s="43">
        <f t="shared" ref="J157:L157" si="23">J146+J156</f>
        <v>989.8</v>
      </c>
      <c r="K157" s="43"/>
      <c r="L157" s="43">
        <f t="shared" si="23"/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56" t="s">
        <v>131</v>
      </c>
      <c r="F158" s="62">
        <v>60</v>
      </c>
      <c r="G158" s="62">
        <v>5.3</v>
      </c>
      <c r="H158" s="62">
        <v>4.9000000000000004</v>
      </c>
      <c r="I158" s="66">
        <v>32.799999999999997</v>
      </c>
      <c r="J158" s="62">
        <v>196.8</v>
      </c>
      <c r="K158" s="69" t="s">
        <v>134</v>
      </c>
      <c r="L158" s="71" t="s">
        <v>61</v>
      </c>
    </row>
    <row r="159" spans="1:12" ht="14.4" x14ac:dyDescent="0.3">
      <c r="A159" s="22"/>
      <c r="B159" s="23"/>
      <c r="C159" s="24"/>
      <c r="D159" s="58" t="s">
        <v>34</v>
      </c>
      <c r="E159" s="57" t="s">
        <v>132</v>
      </c>
      <c r="F159" s="63">
        <v>200</v>
      </c>
      <c r="G159" s="63">
        <v>4.7</v>
      </c>
      <c r="H159" s="63">
        <v>3.5</v>
      </c>
      <c r="I159" s="67">
        <v>12.5</v>
      </c>
      <c r="J159" s="63">
        <v>100.4</v>
      </c>
      <c r="K159" s="61" t="s">
        <v>135</v>
      </c>
      <c r="L159" s="72" t="s">
        <v>61</v>
      </c>
    </row>
    <row r="160" spans="1:12" ht="14.4" x14ac:dyDescent="0.3">
      <c r="A160" s="22"/>
      <c r="B160" s="23"/>
      <c r="C160" s="24"/>
      <c r="D160" s="76" t="s">
        <v>26</v>
      </c>
      <c r="E160" s="57" t="s">
        <v>45</v>
      </c>
      <c r="F160" s="63">
        <v>20</v>
      </c>
      <c r="G160" s="63">
        <v>1.3</v>
      </c>
      <c r="H160" s="63">
        <v>0.2</v>
      </c>
      <c r="I160" s="67">
        <v>6.7</v>
      </c>
      <c r="J160" s="63">
        <v>34.200000000000003</v>
      </c>
      <c r="K160" s="61" t="s">
        <v>53</v>
      </c>
      <c r="L160" s="72" t="s">
        <v>59</v>
      </c>
    </row>
    <row r="161" spans="1:12" ht="14.4" x14ac:dyDescent="0.3">
      <c r="A161" s="22"/>
      <c r="B161" s="23"/>
      <c r="C161" s="24"/>
      <c r="D161" s="29" t="s">
        <v>26</v>
      </c>
      <c r="E161" s="57" t="s">
        <v>64</v>
      </c>
      <c r="F161" s="63">
        <v>30</v>
      </c>
      <c r="G161" s="63">
        <v>2.2999999999999998</v>
      </c>
      <c r="H161" s="63">
        <v>0.2</v>
      </c>
      <c r="I161" s="67">
        <v>14.8</v>
      </c>
      <c r="J161" s="63">
        <v>70.3</v>
      </c>
      <c r="K161" s="61" t="s">
        <v>53</v>
      </c>
      <c r="L161" s="72" t="s">
        <v>60</v>
      </c>
    </row>
    <row r="162" spans="1:12" ht="14.4" x14ac:dyDescent="0.3">
      <c r="A162" s="22"/>
      <c r="B162" s="23"/>
      <c r="C162" s="24"/>
      <c r="D162" s="29"/>
      <c r="E162" s="59"/>
      <c r="F162" s="64"/>
      <c r="G162" s="64"/>
      <c r="H162" s="64"/>
      <c r="I162" s="68"/>
      <c r="J162" s="64"/>
      <c r="K162" s="70"/>
      <c r="L162" s="73"/>
    </row>
    <row r="163" spans="1:12" ht="14.4" x14ac:dyDescent="0.3">
      <c r="A163" s="22"/>
      <c r="B163" s="23"/>
      <c r="C163" s="24"/>
      <c r="D163" s="58" t="s">
        <v>24</v>
      </c>
      <c r="E163" s="59" t="s">
        <v>133</v>
      </c>
      <c r="F163" s="64">
        <v>110</v>
      </c>
      <c r="G163" s="64">
        <v>18</v>
      </c>
      <c r="H163" s="64">
        <v>5</v>
      </c>
      <c r="I163" s="68">
        <v>13.3</v>
      </c>
      <c r="J163" s="64">
        <v>170.5</v>
      </c>
      <c r="K163" s="70" t="s">
        <v>136</v>
      </c>
      <c r="L163" s="73" t="s">
        <v>137</v>
      </c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72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420</v>
      </c>
      <c r="G165" s="35">
        <f t="shared" ref="G165:J165" si="24">SUM(G158:G164)</f>
        <v>31.6</v>
      </c>
      <c r="H165" s="35">
        <f t="shared" si="24"/>
        <v>13.799999999999999</v>
      </c>
      <c r="I165" s="35">
        <f t="shared" si="24"/>
        <v>80.099999999999994</v>
      </c>
      <c r="J165" s="35">
        <f t="shared" si="24"/>
        <v>572.20000000000005</v>
      </c>
      <c r="K165" s="36"/>
      <c r="L165" s="72"/>
    </row>
    <row r="166" spans="1:12" ht="15" thickBot="1" x14ac:dyDescent="0.3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7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 t="shared" ref="G175:J175" si="25">SUM(G166:G174)</f>
        <v>0</v>
      </c>
      <c r="H175" s="35">
        <f t="shared" si="25"/>
        <v>0</v>
      </c>
      <c r="I175" s="35">
        <f t="shared" si="25"/>
        <v>0</v>
      </c>
      <c r="J175" s="35">
        <f t="shared" si="25"/>
        <v>0</v>
      </c>
      <c r="K175" s="36"/>
      <c r="L175" s="35">
        <f>SUM(L166:L174)</f>
        <v>0</v>
      </c>
    </row>
    <row r="176" spans="1:12" ht="14.4" x14ac:dyDescent="0.25">
      <c r="A176" s="40">
        <f>A158</f>
        <v>2</v>
      </c>
      <c r="B176" s="41">
        <f>B158</f>
        <v>4</v>
      </c>
      <c r="C176" s="53" t="s">
        <v>37</v>
      </c>
      <c r="D176" s="54"/>
      <c r="E176" s="42"/>
      <c r="F176" s="43">
        <f>F165+F175</f>
        <v>420</v>
      </c>
      <c r="G176" s="43">
        <f>G165+G175</f>
        <v>31.6</v>
      </c>
      <c r="H176" s="43">
        <f>H165+H175</f>
        <v>13.799999999999999</v>
      </c>
      <c r="I176" s="43">
        <f>I165+I175</f>
        <v>80.099999999999994</v>
      </c>
      <c r="J176" s="43">
        <f t="shared" ref="J176:L176" si="26">J165+J175</f>
        <v>572.20000000000005</v>
      </c>
      <c r="K176" s="43"/>
      <c r="L176" s="43">
        <f t="shared" si="26"/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56" t="s">
        <v>138</v>
      </c>
      <c r="F177" s="62">
        <v>40</v>
      </c>
      <c r="G177" s="62">
        <v>9.6999999999999993</v>
      </c>
      <c r="H177" s="62">
        <v>10.6</v>
      </c>
      <c r="I177" s="66">
        <v>4.8</v>
      </c>
      <c r="J177" s="62">
        <v>153.5</v>
      </c>
      <c r="K177" s="69" t="s">
        <v>145</v>
      </c>
      <c r="L177" s="71" t="s">
        <v>143</v>
      </c>
    </row>
    <row r="178" spans="1:12" ht="14.4" x14ac:dyDescent="0.3">
      <c r="A178" s="22"/>
      <c r="B178" s="23"/>
      <c r="C178" s="24"/>
      <c r="D178" s="58" t="s">
        <v>142</v>
      </c>
      <c r="E178" s="57" t="s">
        <v>139</v>
      </c>
      <c r="F178" s="63">
        <v>200</v>
      </c>
      <c r="G178" s="63">
        <v>5.8</v>
      </c>
      <c r="H178" s="63">
        <v>5</v>
      </c>
      <c r="I178" s="67">
        <v>9.6</v>
      </c>
      <c r="J178" s="63">
        <v>106.6</v>
      </c>
      <c r="K178" s="61" t="s">
        <v>146</v>
      </c>
      <c r="L178" s="72" t="s">
        <v>56</v>
      </c>
    </row>
    <row r="179" spans="1:12" ht="14.4" x14ac:dyDescent="0.3">
      <c r="A179" s="22"/>
      <c r="B179" s="23"/>
      <c r="C179" s="24"/>
      <c r="D179" s="76" t="s">
        <v>26</v>
      </c>
      <c r="E179" s="57" t="s">
        <v>45</v>
      </c>
      <c r="F179" s="63">
        <v>20</v>
      </c>
      <c r="G179" s="63">
        <v>1.3</v>
      </c>
      <c r="H179" s="63">
        <v>0.2</v>
      </c>
      <c r="I179" s="67">
        <v>6.7</v>
      </c>
      <c r="J179" s="63">
        <v>34.200000000000003</v>
      </c>
      <c r="K179" s="61" t="s">
        <v>53</v>
      </c>
      <c r="L179" s="72" t="s">
        <v>59</v>
      </c>
    </row>
    <row r="180" spans="1:12" ht="14.4" x14ac:dyDescent="0.3">
      <c r="A180" s="22"/>
      <c r="B180" s="23"/>
      <c r="C180" s="24"/>
      <c r="D180" s="29" t="s">
        <v>26</v>
      </c>
      <c r="E180" s="57" t="s">
        <v>64</v>
      </c>
      <c r="F180" s="63">
        <v>30</v>
      </c>
      <c r="G180" s="63">
        <v>2.2999999999999998</v>
      </c>
      <c r="H180" s="63">
        <v>0.2</v>
      </c>
      <c r="I180" s="67">
        <v>14.8</v>
      </c>
      <c r="J180" s="63">
        <v>70.3</v>
      </c>
      <c r="K180" s="61" t="s">
        <v>53</v>
      </c>
      <c r="L180" s="72" t="s">
        <v>60</v>
      </c>
    </row>
    <row r="181" spans="1:12" ht="14.4" x14ac:dyDescent="0.3">
      <c r="A181" s="22"/>
      <c r="B181" s="23"/>
      <c r="C181" s="24"/>
      <c r="D181" s="29" t="s">
        <v>27</v>
      </c>
      <c r="E181" s="57" t="s">
        <v>140</v>
      </c>
      <c r="F181" s="64">
        <v>100</v>
      </c>
      <c r="G181" s="63">
        <v>1.5</v>
      </c>
      <c r="H181" s="63">
        <v>0.5</v>
      </c>
      <c r="I181" s="63">
        <v>21</v>
      </c>
      <c r="J181" s="63">
        <v>94.5</v>
      </c>
      <c r="K181" s="61" t="s">
        <v>53</v>
      </c>
      <c r="L181" s="72" t="s">
        <v>144</v>
      </c>
    </row>
    <row r="182" spans="1:12" ht="14.4" x14ac:dyDescent="0.3">
      <c r="A182" s="22"/>
      <c r="B182" s="23"/>
      <c r="C182" s="24"/>
      <c r="D182" s="58" t="s">
        <v>30</v>
      </c>
      <c r="E182" s="57" t="s">
        <v>141</v>
      </c>
      <c r="F182" s="64">
        <v>60</v>
      </c>
      <c r="G182" s="63">
        <v>1.1000000000000001</v>
      </c>
      <c r="H182" s="63">
        <v>5.3</v>
      </c>
      <c r="I182" s="63">
        <v>4.5999999999999996</v>
      </c>
      <c r="J182" s="63">
        <v>71.099999999999994</v>
      </c>
      <c r="K182" s="61" t="s">
        <v>146</v>
      </c>
      <c r="L182" s="72" t="s">
        <v>74</v>
      </c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63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450</v>
      </c>
      <c r="G184" s="35">
        <f t="shared" ref="G184:J184" si="27">SUM(G177:G183)</f>
        <v>21.700000000000003</v>
      </c>
      <c r="H184" s="35">
        <f t="shared" si="27"/>
        <v>21.8</v>
      </c>
      <c r="I184" s="35">
        <f t="shared" si="27"/>
        <v>61.5</v>
      </c>
      <c r="J184" s="35">
        <f t="shared" si="27"/>
        <v>530.20000000000005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 t="shared" ref="G194:J194" si="28">SUM(G185:G193)</f>
        <v>0</v>
      </c>
      <c r="H194" s="35">
        <f t="shared" si="28"/>
        <v>0</v>
      </c>
      <c r="I194" s="35">
        <f t="shared" si="28"/>
        <v>0</v>
      </c>
      <c r="J194" s="35">
        <f t="shared" si="28"/>
        <v>0</v>
      </c>
      <c r="K194" s="36"/>
      <c r="L194" s="35">
        <f>SUM(L185:L193)</f>
        <v>0</v>
      </c>
    </row>
    <row r="195" spans="1:12" ht="14.4" x14ac:dyDescent="0.25">
      <c r="A195" s="40">
        <f>A177</f>
        <v>2</v>
      </c>
      <c r="B195" s="41">
        <f>B177</f>
        <v>5</v>
      </c>
      <c r="C195" s="53" t="s">
        <v>37</v>
      </c>
      <c r="D195" s="54"/>
      <c r="E195" s="42"/>
      <c r="F195" s="43">
        <f>F184+F194</f>
        <v>450</v>
      </c>
      <c r="G195" s="43">
        <f>G184+G194</f>
        <v>21.700000000000003</v>
      </c>
      <c r="H195" s="43">
        <f>H184+H194</f>
        <v>21.8</v>
      </c>
      <c r="I195" s="43">
        <f>I184+I194</f>
        <v>61.5</v>
      </c>
      <c r="J195" s="43">
        <f t="shared" ref="J195:L195" si="29">J184+J194</f>
        <v>530.20000000000005</v>
      </c>
      <c r="K195" s="43"/>
      <c r="L195" s="43">
        <f t="shared" si="29"/>
        <v>0</v>
      </c>
    </row>
    <row r="196" spans="1:12" x14ac:dyDescent="0.25">
      <c r="A196" s="47"/>
      <c r="B196" s="48"/>
      <c r="C196" s="55" t="s">
        <v>38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530.55555555555554</v>
      </c>
      <c r="G196" s="49">
        <f t="shared" ref="G196:J196" si="30">(G24+G43+G62+G81+G100+G119+G138+G157+G176+G195)/(IF(G24=0,0,1)+IF(G43=0,0,1)+IF(G62=0,0,1)+IF(G81=0,0,1)+IF(G100=0,0,1)+IF(G119=0,0,1)+IF(G138=0,0,1)+IF(G157=0,0,1)+IF(G176=0,0,1)+IF(G195=0,0,1))</f>
        <v>28.65</v>
      </c>
      <c r="H196" s="49">
        <f t="shared" si="30"/>
        <v>23.060000000000002</v>
      </c>
      <c r="I196" s="49">
        <f t="shared" si="30"/>
        <v>85.460000000000008</v>
      </c>
      <c r="J196" s="49">
        <f t="shared" si="30"/>
        <v>624.23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2024-09-04T06:44:51Z</dcterms:modified>
</cp:coreProperties>
</file>